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Výzvy final\1. výzva\"/>
    </mc:Choice>
  </mc:AlternateContent>
  <xr:revisionPtr revIDLastSave="0" documentId="13_ncr:1_{D7DB6024-E3A2-4E4D-BE65-B7F77B871FD2}" xr6:coauthVersionLast="44" xr6:coauthVersionMax="44" xr10:uidLastSave="{00000000-0000-0000-0000-000000000000}"/>
  <bookViews>
    <workbookView xWindow="-120" yWindow="-120" windowWidth="19440" windowHeight="1500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4" l="1"/>
  <c r="E20" i="4"/>
  <c r="E22" i="4" l="1"/>
  <c r="E27" i="4"/>
  <c r="E26" i="4"/>
  <c r="E24" i="4" l="1"/>
  <c r="E28" i="4" s="1"/>
  <c r="G18" i="4" s="1"/>
  <c r="H20" i="4"/>
  <c r="H21" i="4"/>
  <c r="H27" i="4" l="1"/>
  <c r="H26" i="4"/>
</calcChain>
</file>

<file path=xl/sharedStrings.xml><?xml version="1.0" encoding="utf-8"?>
<sst xmlns="http://schemas.openxmlformats.org/spreadsheetml/2006/main" count="34" uniqueCount="34">
  <si>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</si>
  <si>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</si>
  <si>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</si>
  <si>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</si>
  <si>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</si>
  <si>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</si>
  <si>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</si>
  <si>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</si>
  <si>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</si>
  <si>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</si>
  <si>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</si>
  <si>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</si>
  <si>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</si>
  <si>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</si>
  <si>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</si>
  <si>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přímé výdaje na oblast intervence 166</t>
  </si>
  <si>
    <t>výdaje na oblast intervence 166 včetně příslušných nepřímých výdajů</t>
  </si>
  <si>
    <t>Podklady pro stanovení kategorií intervencí a kontrolu limitů</t>
  </si>
  <si>
    <t>Hlavní část projektu</t>
  </si>
  <si>
    <t>Doprovodná část projektu</t>
  </si>
  <si>
    <t>nákup pozemku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</si>
  <si>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</si>
  <si>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</si>
  <si>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</si>
  <si>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</si>
  <si>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</si>
  <si>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</si>
  <si>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revitalizace, odborná infrastruktura a vybavení pro činnost knihoven kromě výdajů na zvýšení energetické účinnosti u rekonstrukcí budov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</si>
  <si>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</si>
  <si>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</si>
  <si>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</si>
  <si>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1. VÝZVA IROP – KNIHOVNY – SC 4.4 (MRR)</t>
  </si>
  <si>
    <t>2. VÝZVA IROP – KNIHOVNY – SC 4.4 (PR)</t>
  </si>
  <si>
    <t xml:space="preserve">Přesný výčet možných přímých výdajů na doprovodnou část projektu je uveden v kapitole 3.2.2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</si>
</sst>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6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0" fontId="4" fillId="6" borderId="1" xfId="0" applyNumberFormat="1" applyFont="1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zoomScaleNormal="100" zoomScaleSheetLayoutView="100" workbookViewId="0">
      <selection activeCell="A21" sqref="A21:N21"/>
    </sheetView>
  </sheetViews>
  <sheetFormatPr defaultColWidth="9.140625" defaultRowHeight="15" x14ac:dyDescent="0.25"/>
  <cols>
    <col min="1" max="16384" width="9.140625" style="49"/>
  </cols>
  <sheetData>
    <row r="12" spans="1:14" ht="2.4500000000000002" customHeight="1" x14ac:dyDescent="0.25"/>
    <row r="14" spans="1:14" ht="66.599999999999994" customHeight="1" x14ac:dyDescent="0.25">
      <c r="A14" s="77" t="s">
        <v>30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ht="10.9" customHeight="1" x14ac:dyDescent="0.25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5"/>
    </row>
    <row r="16" spans="1:14" s="50" customFormat="1" ht="15" customHeight="1" x14ac:dyDescent="0.4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6"/>
    </row>
    <row r="17" spans="1:14" ht="33" customHeight="1" x14ac:dyDescent="0.25">
      <c r="A17" s="77" t="s">
        <v>21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ht="11.45" customHeight="1" x14ac:dyDescent="0.25">
      <c r="A18" s="45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5"/>
    </row>
    <row r="19" spans="1:14" ht="28.9" customHeight="1" x14ac:dyDescent="0.25">
      <c r="A19" s="78" t="s">
        <v>22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</row>
    <row r="20" spans="1:14" ht="60.75" customHeight="1" x14ac:dyDescent="0.25">
      <c r="A20" s="79" t="s">
        <v>24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ht="30.6" customHeight="1" x14ac:dyDescent="0.25">
      <c r="A21" s="82" t="s">
        <v>31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ht="23.25" x14ac:dyDescent="0.25">
      <c r="A22" s="82" t="s">
        <v>32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30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</row>
    <row r="24" spans="1:14" ht="20.25" x14ac:dyDescent="0.25">
      <c r="A24" s="81" t="s">
        <v>23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28"/>
  <sheetViews>
    <sheetView topLeftCell="A7" workbookViewId="0">
      <selection activeCell="D8" sqref="D8"/>
    </sheetView>
  </sheetViews>
  <sheetFormatPr defaultRowHeight="12.75" x14ac:dyDescent="0.2"/>
  <cols>
    <col min="1" max="1" width="2.140625" customWidth="1"/>
    <col min="2" max="2" width="66" customWidth="1"/>
    <col min="3" max="3" width="12.140625" style="54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9" t="s">
        <v>17</v>
      </c>
    </row>
    <row r="4" spans="2:8" x14ac:dyDescent="0.2">
      <c r="B4" s="8" t="s">
        <v>6</v>
      </c>
      <c r="C4" s="55"/>
      <c r="D4" s="9"/>
      <c r="E4" s="9"/>
      <c r="F4" s="9"/>
      <c r="G4" s="9"/>
      <c r="H4" s="10"/>
    </row>
    <row r="5" spans="2:8" x14ac:dyDescent="0.2">
      <c r="B5" s="30" t="s">
        <v>11</v>
      </c>
      <c r="C5" s="56"/>
      <c r="D5" s="31"/>
      <c r="E5" s="31"/>
      <c r="F5" s="31"/>
      <c r="G5" s="31"/>
      <c r="H5" s="11"/>
    </row>
    <row r="6" spans="2:8" x14ac:dyDescent="0.2">
      <c r="B6" s="30" t="s">
        <v>12</v>
      </c>
      <c r="C6" s="56"/>
      <c r="D6" s="31"/>
      <c r="E6" s="52"/>
      <c r="F6" s="31"/>
      <c r="G6" s="31"/>
      <c r="H6" s="11"/>
    </row>
    <row r="7" spans="2:8" x14ac:dyDescent="0.2">
      <c r="B7" s="30" t="s">
        <v>33</v>
      </c>
      <c r="C7" s="56"/>
      <c r="D7" s="31"/>
      <c r="E7" s="52"/>
      <c r="F7" s="31"/>
      <c r="G7" s="31"/>
      <c r="H7" s="11"/>
    </row>
    <row r="8" spans="2:8" x14ac:dyDescent="0.2">
      <c r="B8" s="32" t="s">
        <v>13</v>
      </c>
      <c r="C8" s="57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8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9"/>
      <c r="D12" s="4"/>
      <c r="E12" s="1"/>
      <c r="F12" s="2"/>
      <c r="G12" s="2"/>
      <c r="H12" s="3"/>
    </row>
    <row r="13" spans="2:8" ht="21.75" customHeight="1" x14ac:dyDescent="0.2">
      <c r="B13" s="33" t="s">
        <v>18</v>
      </c>
      <c r="C13" s="60"/>
      <c r="D13" s="6"/>
      <c r="E13" s="34"/>
      <c r="F13" s="6"/>
      <c r="G13" s="6"/>
      <c r="H13" s="5"/>
    </row>
    <row r="14" spans="2:8" s="40" customFormat="1" ht="25.5" x14ac:dyDescent="0.2">
      <c r="B14" s="35" t="s">
        <v>27</v>
      </c>
      <c r="C14" s="71">
        <v>166</v>
      </c>
      <c r="D14" s="36"/>
      <c r="E14" s="64">
        <v>40000000</v>
      </c>
      <c r="F14" s="37"/>
      <c r="G14" s="38"/>
      <c r="H14" s="39"/>
    </row>
    <row r="15" spans="2:8" s="40" customFormat="1" x14ac:dyDescent="0.2">
      <c r="B15" s="35" t="s">
        <v>26</v>
      </c>
      <c r="C15" s="71">
        <v>44</v>
      </c>
      <c r="D15" s="36"/>
      <c r="E15" s="64">
        <v>10000000</v>
      </c>
      <c r="F15" s="41"/>
      <c r="G15" s="38"/>
      <c r="H15" s="39"/>
    </row>
    <row r="16" spans="2:8" s="40" customFormat="1" x14ac:dyDescent="0.2">
      <c r="B16" s="53" t="s">
        <v>25</v>
      </c>
      <c r="C16" s="71">
        <v>166</v>
      </c>
      <c r="D16" s="36"/>
      <c r="E16" s="65">
        <v>20000000</v>
      </c>
      <c r="F16" s="41"/>
      <c r="G16" s="38"/>
      <c r="H16" s="39"/>
    </row>
    <row r="17" spans="2:8" ht="20.25" customHeight="1" x14ac:dyDescent="0.2">
      <c r="B17" s="33" t="s">
        <v>19</v>
      </c>
      <c r="C17" s="72"/>
      <c r="D17" s="6"/>
      <c r="E17" s="66"/>
      <c r="F17" s="7"/>
      <c r="G17" s="6"/>
      <c r="H17" s="5"/>
    </row>
    <row r="18" spans="2:8" x14ac:dyDescent="0.2">
      <c r="B18" s="42" t="s">
        <v>20</v>
      </c>
      <c r="C18" s="73">
        <v>166</v>
      </c>
      <c r="D18" s="28"/>
      <c r="E18" s="67">
        <v>2000000</v>
      </c>
      <c r="F18" s="14">
        <v>0.1</v>
      </c>
      <c r="G18" s="76">
        <f>E18/$E$28</f>
        <v>2.5960539979231569E-2</v>
      </c>
      <c r="H18" s="3"/>
    </row>
    <row r="19" spans="2:8" x14ac:dyDescent="0.2">
      <c r="C19" s="74"/>
      <c r="E19" s="68"/>
    </row>
    <row r="20" spans="2:8" x14ac:dyDescent="0.2">
      <c r="B20" s="15" t="s">
        <v>15</v>
      </c>
      <c r="C20" s="75">
        <v>166</v>
      </c>
      <c r="D20" s="15"/>
      <c r="E20" s="16">
        <f>SUMIFS($E$12:$E$18,$C$12:$C$18,C20)</f>
        <v>62000000</v>
      </c>
      <c r="F20" s="17"/>
      <c r="G20" s="18"/>
      <c r="H20" s="18">
        <f>E20/$E$22</f>
        <v>0.86111111111111116</v>
      </c>
    </row>
    <row r="21" spans="2:8" x14ac:dyDescent="0.2">
      <c r="B21" s="15" t="s">
        <v>28</v>
      </c>
      <c r="C21" s="75">
        <v>44</v>
      </c>
      <c r="D21" s="15"/>
      <c r="E21" s="16">
        <f>SUMIFS($E$12:$E$18,$C$12:$C$18,C21)</f>
        <v>10000000</v>
      </c>
      <c r="F21" s="17"/>
      <c r="G21" s="18"/>
      <c r="H21" s="18">
        <f>E21/$E$22</f>
        <v>0.1388888888888889</v>
      </c>
    </row>
    <row r="22" spans="2:8" x14ac:dyDescent="0.2">
      <c r="B22" s="19" t="s">
        <v>0</v>
      </c>
      <c r="C22" s="62"/>
      <c r="D22" s="19"/>
      <c r="E22" s="69">
        <f>SUM(E20:E21)</f>
        <v>72000000</v>
      </c>
      <c r="F22" s="20"/>
      <c r="G22" s="21"/>
      <c r="H22" s="21"/>
    </row>
    <row r="23" spans="2:8" x14ac:dyDescent="0.2">
      <c r="E23" s="68"/>
    </row>
    <row r="24" spans="2:8" x14ac:dyDescent="0.2">
      <c r="B24" s="19" t="s">
        <v>10</v>
      </c>
      <c r="C24" s="62"/>
      <c r="D24" s="19"/>
      <c r="E24" s="69">
        <f>E22*0.07</f>
        <v>5040000.0000000009</v>
      </c>
      <c r="F24" s="20"/>
      <c r="G24" s="21"/>
      <c r="H24" s="21"/>
    </row>
    <row r="25" spans="2:8" x14ac:dyDescent="0.2">
      <c r="E25" s="68"/>
    </row>
    <row r="26" spans="2:8" x14ac:dyDescent="0.2">
      <c r="B26" s="15" t="s">
        <v>16</v>
      </c>
      <c r="C26" s="61"/>
      <c r="D26" s="15"/>
      <c r="E26" s="16">
        <f>E20*1.07</f>
        <v>66340000.000000007</v>
      </c>
      <c r="F26" s="17"/>
      <c r="G26" s="15"/>
      <c r="H26" s="18">
        <f>E26/$E$28</f>
        <v>0.86111111111111116</v>
      </c>
    </row>
    <row r="27" spans="2:8" x14ac:dyDescent="0.2">
      <c r="B27" s="15" t="s">
        <v>29</v>
      </c>
      <c r="C27" s="61"/>
      <c r="D27" s="15"/>
      <c r="E27" s="16">
        <f>E21*1.07</f>
        <v>10700000</v>
      </c>
      <c r="F27" s="17"/>
      <c r="G27" s="15"/>
      <c r="H27" s="18">
        <f>E27/$E$28</f>
        <v>0.1388888888888889</v>
      </c>
    </row>
    <row r="28" spans="2:8" ht="27" customHeight="1" x14ac:dyDescent="0.2">
      <c r="B28" s="23" t="s">
        <v>1</v>
      </c>
      <c r="C28" s="63"/>
      <c r="D28" s="22"/>
      <c r="E28" s="70">
        <f>SUM(E22:E24)</f>
        <v>77040000</v>
      </c>
      <c r="F28" s="24"/>
      <c r="G28" s="25"/>
      <c r="H28" s="26"/>
    </row>
  </sheetData>
  <conditionalFormatting sqref="G18">
    <cfRule type="expression" dxfId="0" priority="4">
      <formula>G18&lt;=F18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Pávková Lenka</cp:lastModifiedBy>
  <cp:lastPrinted>2022-04-04T14:43:27Z</cp:lastPrinted>
  <dcterms:created xsi:type="dcterms:W3CDTF">2022-04-04T08:24:21Z</dcterms:created>
  <dcterms:modified xsi:type="dcterms:W3CDTF">2022-07-28T07:23:24Z</dcterms:modified>
</cp:coreProperties>
</file>